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000" windowHeight="9210"/>
  </bookViews>
  <sheets>
    <sheet name="Hoja3" sheetId="1" r:id="rId1"/>
  </sheets>
  <definedNames>
    <definedName name="_xlnm._FilterDatabase" localSheetId="0" hidden="1">Hoja3!$A$1:$AE$8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" i="1" l="1"/>
  <c r="AE5" i="1"/>
  <c r="AE3" i="1"/>
  <c r="AE2" i="1"/>
  <c r="I8" i="1"/>
  <c r="S8" i="1"/>
  <c r="S6" i="1"/>
  <c r="S4" i="1"/>
  <c r="S5" i="1"/>
  <c r="S7" i="1"/>
  <c r="S3" i="1"/>
  <c r="S2" i="1"/>
</calcChain>
</file>

<file path=xl/sharedStrings.xml><?xml version="1.0" encoding="utf-8"?>
<sst xmlns="http://schemas.openxmlformats.org/spreadsheetml/2006/main" count="55" uniqueCount="40">
  <si>
    <t>Nombre OTEC</t>
  </si>
  <si>
    <t>NUM DE LLAMADO</t>
  </si>
  <si>
    <t>VALOR HORA ALUMNO</t>
  </si>
  <si>
    <t>VALOR ALUMNO SUB DE HERRAMIENTAS</t>
  </si>
  <si>
    <t>VALOR ALUMNO SUB PARA CERT LICENCIAS</t>
  </si>
  <si>
    <t>TOTAL SUB PARA CERT LICENCIAS</t>
  </si>
  <si>
    <t>VALOR CAPACITACION</t>
  </si>
  <si>
    <t>TOTAL SUBS FASE LECTIVA</t>
  </si>
  <si>
    <t>TOTAL SUBS FASE PRAC LABORAL</t>
  </si>
  <si>
    <t>TOTAL DEL CURSO</t>
  </si>
  <si>
    <t>ENTIDAD QUE OTORGA LA CERTIF</t>
  </si>
  <si>
    <t>VERIFICACIÓN DE REQUISITOSI/NO</t>
  </si>
  <si>
    <t>MOTIVO DEL RECHAZO</t>
  </si>
  <si>
    <t>77311060-3</t>
  </si>
  <si>
    <t>Sociedad OTC Capacitación Ltda.</t>
  </si>
  <si>
    <t>TOTAL PRAC LABORAL</t>
  </si>
  <si>
    <t>si</t>
  </si>
  <si>
    <t>76152520-4</t>
  </si>
  <si>
    <t>Alse Desarrollo y Capacitación Limitada</t>
  </si>
  <si>
    <t>78484110-3</t>
  </si>
  <si>
    <t>Interfases capacitacion Lyda.</t>
  </si>
  <si>
    <t>no</t>
  </si>
  <si>
    <t>Valor Hora Alumno esta fuera del rango establecido por Sence</t>
  </si>
  <si>
    <t>CÓDIGO DEL CURSO</t>
  </si>
  <si>
    <t>RUT OTEC</t>
  </si>
  <si>
    <t>ASIS TÉCNICA HORAS (4X cupo)</t>
  </si>
  <si>
    <t>DUR FASE LECTIVA DÍAS</t>
  </si>
  <si>
    <t>DUR PRAC LABORAL DÍAS</t>
  </si>
  <si>
    <t>DUR ASIS TÉCNICA DÍAS</t>
  </si>
  <si>
    <t>TOTAL ASIS TÉCNICA</t>
  </si>
  <si>
    <t>TOTAL SUBS DE ÚTILES Y HERRAM</t>
  </si>
  <si>
    <t>EVALUACIÓN ECONÓMICA</t>
  </si>
  <si>
    <t>CURSO PRE ADJUDICADO</t>
  </si>
  <si>
    <t>CONTENIDO 12%</t>
  </si>
  <si>
    <t>CRITERIOS DE EVALUACIÓN 8%</t>
  </si>
  <si>
    <t>PERFIL DEL RELATOR 15%</t>
  </si>
  <si>
    <t>METODOLOGÍA 12%</t>
  </si>
  <si>
    <t>EQUIPOS Y HERRAMIENTAS 18%</t>
  </si>
  <si>
    <t>INFRAESTRUCTURA 20%</t>
  </si>
  <si>
    <t>MATERIALES E INSUMOS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</si>
</sst>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;\-&quot;$&quot;\ #,##0"/>
    <numFmt numFmtId="164" formatCode="#,##0.######"/>
    <numFmt numFmtId="165" formatCode="&quot;$&quot;#,##0.######"/>
    <numFmt numFmtId="166" formatCode="&quot;$&quot;#,##0.#######"/>
  </numFmts>
  <fonts count="3" x14ac:knownFonts="1">
    <font>
      <sz val="10"/>
      <name val="Arial"/>
    </font>
    <font>
      <sz val="10"/>
      <name val="Arial"/>
      <family val="2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5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5" fontId="0" fillId="0" borderId="1" xfId="0" applyNumberFormat="1" applyFill="1" applyBorder="1" applyAlignment="1">
      <alignment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>
      <alignment vertical="center" wrapText="1"/>
    </xf>
    <xf numFmtId="166" fontId="0" fillId="0" borderId="1" xfId="0" applyNumberFormat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5" fontId="0" fillId="4" borderId="1" xfId="0" applyNumberFormat="1" applyFill="1" applyBorder="1" applyAlignment="1">
      <alignment vertical="center"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workbookViewId="0">
      <pane xSplit="3" ySplit="1" topLeftCell="S2" activePane="bottomRight" state="frozen"/>
      <selection pane="topRight" activeCell="D1" sqref="D1"/>
      <selection pane="bottomLeft" activeCell="A2" sqref="A2"/>
      <selection pane="bottomRight" activeCell="AF2" sqref="AF2"/>
    </sheetView>
  </sheetViews>
  <sheetFormatPr baseColWidth="10" defaultRowHeight="12.75" x14ac:dyDescent="0.2"/>
  <cols>
    <col min="1" max="1" width="14.42578125" customWidth="1"/>
    <col min="3" max="3" width="19.5703125" style="17" customWidth="1"/>
    <col min="9" max="9" width="16.140625" customWidth="1"/>
    <col min="13" max="13" width="11.7109375" bestFit="1" customWidth="1"/>
    <col min="22" max="22" width="23" customWidth="1"/>
    <col min="25" max="25" width="14.140625" customWidth="1"/>
    <col min="28" max="28" width="13.85546875" customWidth="1"/>
    <col min="29" max="29" width="18.7109375" customWidth="1"/>
  </cols>
  <sheetData>
    <row r="1" spans="1:31" ht="54" customHeight="1" x14ac:dyDescent="0.2">
      <c r="A1" s="8" t="s">
        <v>23</v>
      </c>
      <c r="B1" s="9" t="s">
        <v>24</v>
      </c>
      <c r="C1" s="9" t="s">
        <v>0</v>
      </c>
      <c r="D1" s="9" t="s">
        <v>25</v>
      </c>
      <c r="E1" s="9" t="s">
        <v>26</v>
      </c>
      <c r="F1" s="9" t="s">
        <v>27</v>
      </c>
      <c r="G1" s="11" t="s">
        <v>28</v>
      </c>
      <c r="H1" s="11" t="s">
        <v>1</v>
      </c>
      <c r="I1" s="11" t="s">
        <v>2</v>
      </c>
      <c r="J1" s="11" t="s">
        <v>3</v>
      </c>
      <c r="K1" s="11" t="s">
        <v>4</v>
      </c>
      <c r="L1" s="11" t="s">
        <v>5</v>
      </c>
      <c r="M1" s="11" t="s">
        <v>6</v>
      </c>
      <c r="N1" s="11" t="s">
        <v>15</v>
      </c>
      <c r="O1" s="11" t="s">
        <v>29</v>
      </c>
      <c r="P1" s="11" t="s">
        <v>7</v>
      </c>
      <c r="Q1" s="11" t="s">
        <v>8</v>
      </c>
      <c r="R1" s="11" t="s">
        <v>30</v>
      </c>
      <c r="S1" s="11" t="s">
        <v>9</v>
      </c>
      <c r="T1" s="9" t="s">
        <v>10</v>
      </c>
      <c r="U1" s="10" t="s">
        <v>11</v>
      </c>
      <c r="V1" s="10" t="s">
        <v>12</v>
      </c>
      <c r="W1" s="9" t="s">
        <v>33</v>
      </c>
      <c r="X1" s="9" t="s">
        <v>34</v>
      </c>
      <c r="Y1" s="9" t="s">
        <v>35</v>
      </c>
      <c r="Z1" s="9" t="s">
        <v>36</v>
      </c>
      <c r="AA1" s="9" t="s">
        <v>37</v>
      </c>
      <c r="AB1" s="9" t="s">
        <v>38</v>
      </c>
      <c r="AC1" s="9" t="s">
        <v>39</v>
      </c>
      <c r="AD1" s="9" t="s">
        <v>31</v>
      </c>
      <c r="AE1" s="9" t="s">
        <v>32</v>
      </c>
    </row>
    <row r="2" spans="1:31" ht="25.5" x14ac:dyDescent="0.2">
      <c r="A2" s="14">
        <v>1131</v>
      </c>
      <c r="B2" s="15" t="s">
        <v>13</v>
      </c>
      <c r="C2" s="15" t="s">
        <v>14</v>
      </c>
      <c r="D2" s="14"/>
      <c r="E2" s="14">
        <v>19</v>
      </c>
      <c r="F2" s="14">
        <v>0</v>
      </c>
      <c r="G2" s="14">
        <v>0</v>
      </c>
      <c r="H2" s="14">
        <v>1</v>
      </c>
      <c r="I2" s="16">
        <v>3320</v>
      </c>
      <c r="J2" s="16">
        <v>0</v>
      </c>
      <c r="K2" s="16">
        <v>0</v>
      </c>
      <c r="L2" s="16">
        <v>0</v>
      </c>
      <c r="M2" s="16">
        <v>3784800</v>
      </c>
      <c r="N2" s="16">
        <v>0</v>
      </c>
      <c r="O2" s="16">
        <v>0</v>
      </c>
      <c r="P2" s="16">
        <v>855000</v>
      </c>
      <c r="Q2" s="16">
        <v>0</v>
      </c>
      <c r="R2" s="16">
        <v>0</v>
      </c>
      <c r="S2" s="16">
        <f t="shared" ref="S2:S8" si="0">+SUM(L2:R2)</f>
        <v>4639800</v>
      </c>
      <c r="T2" s="16">
        <v>0</v>
      </c>
      <c r="U2" s="15" t="s">
        <v>16</v>
      </c>
      <c r="V2" s="14"/>
      <c r="W2" s="14">
        <v>0.6</v>
      </c>
      <c r="X2" s="14">
        <v>0.4</v>
      </c>
      <c r="Y2" s="14">
        <v>0.75</v>
      </c>
      <c r="Z2" s="14">
        <v>0.6</v>
      </c>
      <c r="AA2" s="14">
        <v>0.9</v>
      </c>
      <c r="AB2" s="14">
        <v>1</v>
      </c>
      <c r="AC2" s="14">
        <v>0.75</v>
      </c>
      <c r="AD2" s="14">
        <v>2</v>
      </c>
      <c r="AE2" s="14">
        <f>+SUM(W2:AC2)*0.8+AD2*0.2</f>
        <v>4.4000000000000004</v>
      </c>
    </row>
    <row r="3" spans="1:31" ht="38.25" x14ac:dyDescent="0.2">
      <c r="A3" s="2">
        <v>1131</v>
      </c>
      <c r="B3" s="3" t="s">
        <v>17</v>
      </c>
      <c r="C3" s="3" t="s">
        <v>18</v>
      </c>
      <c r="D3" s="2"/>
      <c r="E3" s="2">
        <v>19</v>
      </c>
      <c r="F3" s="2">
        <v>0</v>
      </c>
      <c r="G3" s="2">
        <v>0</v>
      </c>
      <c r="H3" s="2">
        <v>1</v>
      </c>
      <c r="I3" s="12">
        <v>2800</v>
      </c>
      <c r="J3" s="4">
        <v>0</v>
      </c>
      <c r="K3" s="4">
        <v>0</v>
      </c>
      <c r="L3" s="4">
        <v>0</v>
      </c>
      <c r="M3" s="4">
        <v>3192000</v>
      </c>
      <c r="N3" s="4">
        <v>0</v>
      </c>
      <c r="O3" s="4">
        <v>0</v>
      </c>
      <c r="P3" s="4">
        <v>855000</v>
      </c>
      <c r="Q3" s="4">
        <v>0</v>
      </c>
      <c r="R3" s="4">
        <v>0</v>
      </c>
      <c r="S3" s="4">
        <f t="shared" si="0"/>
        <v>4047000</v>
      </c>
      <c r="T3" s="4">
        <v>0</v>
      </c>
      <c r="U3" s="3" t="s">
        <v>16</v>
      </c>
      <c r="V3" s="3"/>
      <c r="W3" s="2">
        <v>0.6</v>
      </c>
      <c r="X3" s="2">
        <v>0.4</v>
      </c>
      <c r="Y3" s="2">
        <v>0.75</v>
      </c>
      <c r="Z3" s="2">
        <v>0.6</v>
      </c>
      <c r="AA3" s="2">
        <v>0.9</v>
      </c>
      <c r="AB3" s="2">
        <v>1</v>
      </c>
      <c r="AC3" s="2">
        <v>0.75</v>
      </c>
      <c r="AD3" s="2">
        <v>5</v>
      </c>
      <c r="AE3" s="2">
        <f>+SUM(W3:AC3)*0.8+AD3*0.2</f>
        <v>5</v>
      </c>
    </row>
    <row r="4" spans="1:31" ht="38.25" x14ac:dyDescent="0.2">
      <c r="A4" s="2">
        <v>1131</v>
      </c>
      <c r="B4" s="3" t="s">
        <v>19</v>
      </c>
      <c r="C4" s="3" t="s">
        <v>20</v>
      </c>
      <c r="D4" s="2"/>
      <c r="E4" s="2">
        <v>19</v>
      </c>
      <c r="F4" s="2">
        <v>0</v>
      </c>
      <c r="G4" s="2">
        <v>0</v>
      </c>
      <c r="H4" s="2">
        <v>1</v>
      </c>
      <c r="I4" s="12">
        <v>9035.4912280700992</v>
      </c>
      <c r="J4" s="4">
        <v>0</v>
      </c>
      <c r="K4" s="4">
        <v>0</v>
      </c>
      <c r="L4" s="4">
        <v>0</v>
      </c>
      <c r="M4" s="4">
        <v>10300460</v>
      </c>
      <c r="N4" s="4">
        <v>0</v>
      </c>
      <c r="O4" s="4">
        <v>0</v>
      </c>
      <c r="P4" s="4">
        <v>855000</v>
      </c>
      <c r="Q4" s="4">
        <v>0</v>
      </c>
      <c r="R4" s="4">
        <v>0</v>
      </c>
      <c r="S4" s="4">
        <f t="shared" si="0"/>
        <v>11155460</v>
      </c>
      <c r="T4" s="4">
        <v>0</v>
      </c>
      <c r="U4" s="3" t="s">
        <v>21</v>
      </c>
      <c r="V4" s="3" t="s">
        <v>22</v>
      </c>
      <c r="W4" s="2"/>
      <c r="X4" s="2"/>
      <c r="Y4" s="2"/>
      <c r="Z4" s="2"/>
      <c r="AA4" s="2"/>
      <c r="AB4" s="2"/>
      <c r="AC4" s="2"/>
      <c r="AD4" s="2"/>
      <c r="AE4" s="2"/>
    </row>
    <row r="5" spans="1:31" ht="25.5" x14ac:dyDescent="0.2">
      <c r="A5" s="14">
        <v>1134</v>
      </c>
      <c r="B5" s="15" t="s">
        <v>17</v>
      </c>
      <c r="C5" s="15" t="s">
        <v>18</v>
      </c>
      <c r="D5" s="14"/>
      <c r="E5" s="14">
        <v>19</v>
      </c>
      <c r="F5" s="14">
        <v>0</v>
      </c>
      <c r="G5" s="14">
        <v>0</v>
      </c>
      <c r="H5" s="14">
        <v>1</v>
      </c>
      <c r="I5" s="16">
        <v>2800</v>
      </c>
      <c r="J5" s="16">
        <v>0</v>
      </c>
      <c r="K5" s="16">
        <v>0</v>
      </c>
      <c r="L5" s="16">
        <v>0</v>
      </c>
      <c r="M5" s="16">
        <v>3192000</v>
      </c>
      <c r="N5" s="16">
        <v>0</v>
      </c>
      <c r="O5" s="16">
        <v>0</v>
      </c>
      <c r="P5" s="16">
        <v>855000</v>
      </c>
      <c r="Q5" s="16">
        <v>0</v>
      </c>
      <c r="R5" s="16">
        <v>0</v>
      </c>
      <c r="S5" s="16">
        <f t="shared" si="0"/>
        <v>4047000</v>
      </c>
      <c r="T5" s="16">
        <v>0</v>
      </c>
      <c r="U5" s="15" t="s">
        <v>16</v>
      </c>
      <c r="V5" s="14"/>
      <c r="W5" s="14">
        <v>0.6</v>
      </c>
      <c r="X5" s="14">
        <v>0.4</v>
      </c>
      <c r="Y5" s="14">
        <v>0.75</v>
      </c>
      <c r="Z5" s="14">
        <v>0.6</v>
      </c>
      <c r="AA5" s="14">
        <v>0.9</v>
      </c>
      <c r="AB5" s="14">
        <v>1</v>
      </c>
      <c r="AC5" s="14">
        <v>0.75</v>
      </c>
      <c r="AD5" s="14">
        <v>5</v>
      </c>
      <c r="AE5" s="14">
        <f>+SUM(W5:AC5)*0.8+AD5*0.2</f>
        <v>5</v>
      </c>
    </row>
    <row r="6" spans="1:31" ht="38.25" x14ac:dyDescent="0.2">
      <c r="A6" s="2">
        <v>1134</v>
      </c>
      <c r="B6" s="3" t="s">
        <v>19</v>
      </c>
      <c r="C6" s="3" t="s">
        <v>20</v>
      </c>
      <c r="D6" s="2"/>
      <c r="E6" s="2">
        <v>19</v>
      </c>
      <c r="F6" s="2">
        <v>0</v>
      </c>
      <c r="G6" s="2">
        <v>0</v>
      </c>
      <c r="H6" s="2">
        <v>1</v>
      </c>
      <c r="I6" s="5">
        <v>9035.4912280700992</v>
      </c>
      <c r="J6" s="4">
        <v>0</v>
      </c>
      <c r="K6" s="4">
        <v>0</v>
      </c>
      <c r="L6" s="4">
        <v>0</v>
      </c>
      <c r="M6" s="4">
        <v>10300460</v>
      </c>
      <c r="N6" s="4">
        <v>0</v>
      </c>
      <c r="O6" s="4">
        <v>0</v>
      </c>
      <c r="P6" s="4">
        <v>855000</v>
      </c>
      <c r="Q6" s="4">
        <v>0</v>
      </c>
      <c r="R6" s="4">
        <v>0</v>
      </c>
      <c r="S6" s="4">
        <f t="shared" si="0"/>
        <v>11155460</v>
      </c>
      <c r="T6" s="4">
        <v>0</v>
      </c>
      <c r="U6" s="3" t="s">
        <v>21</v>
      </c>
      <c r="V6" s="3" t="s">
        <v>22</v>
      </c>
      <c r="W6" s="2"/>
      <c r="X6" s="2"/>
      <c r="Y6" s="2"/>
      <c r="Z6" s="2"/>
      <c r="AA6" s="2"/>
      <c r="AB6" s="2"/>
      <c r="AC6" s="2"/>
      <c r="AD6" s="2"/>
      <c r="AE6" s="2"/>
    </row>
    <row r="7" spans="1:31" ht="25.5" x14ac:dyDescent="0.2">
      <c r="A7" s="14">
        <v>1152</v>
      </c>
      <c r="B7" s="15" t="s">
        <v>17</v>
      </c>
      <c r="C7" s="15" t="s">
        <v>18</v>
      </c>
      <c r="D7" s="14"/>
      <c r="E7" s="14">
        <v>31</v>
      </c>
      <c r="F7" s="14">
        <v>12</v>
      </c>
      <c r="G7" s="14">
        <v>0</v>
      </c>
      <c r="H7" s="14">
        <v>1</v>
      </c>
      <c r="I7" s="16">
        <v>3900</v>
      </c>
      <c r="J7" s="16">
        <v>0</v>
      </c>
      <c r="K7" s="16">
        <v>0</v>
      </c>
      <c r="L7" s="16">
        <v>0</v>
      </c>
      <c r="M7" s="16">
        <v>4836000</v>
      </c>
      <c r="N7" s="16">
        <v>600000</v>
      </c>
      <c r="O7" s="16">
        <v>0</v>
      </c>
      <c r="P7" s="16">
        <v>930000</v>
      </c>
      <c r="Q7" s="16">
        <v>360000</v>
      </c>
      <c r="R7" s="16"/>
      <c r="S7" s="16">
        <f t="shared" si="0"/>
        <v>6726000</v>
      </c>
      <c r="T7" s="16">
        <v>0</v>
      </c>
      <c r="U7" s="15" t="s">
        <v>16</v>
      </c>
      <c r="V7" s="14"/>
      <c r="W7" s="14">
        <v>0.6</v>
      </c>
      <c r="X7" s="14">
        <v>0.4</v>
      </c>
      <c r="Y7" s="14">
        <v>0.6</v>
      </c>
      <c r="Z7" s="14">
        <v>0.48</v>
      </c>
      <c r="AA7" s="14">
        <v>0.72</v>
      </c>
      <c r="AB7" s="14">
        <v>1</v>
      </c>
      <c r="AC7" s="14">
        <v>0.6</v>
      </c>
      <c r="AD7" s="14">
        <v>5</v>
      </c>
      <c r="AE7" s="14">
        <f>+SUM(W7:AC7)*0.8+AD7*0.2</f>
        <v>4.5199999999999996</v>
      </c>
    </row>
    <row r="8" spans="1:31" ht="38.25" x14ac:dyDescent="0.2">
      <c r="A8" s="6">
        <v>1152</v>
      </c>
      <c r="B8" s="3" t="s">
        <v>19</v>
      </c>
      <c r="C8" s="3" t="s">
        <v>20</v>
      </c>
      <c r="D8" s="1"/>
      <c r="E8" s="6">
        <v>31</v>
      </c>
      <c r="F8" s="6">
        <v>10</v>
      </c>
      <c r="G8" s="6">
        <v>0</v>
      </c>
      <c r="H8" s="6">
        <v>1</v>
      </c>
      <c r="I8" s="13">
        <f>+M8/124/10</f>
        <v>17834.016129032258</v>
      </c>
      <c r="J8" s="7">
        <v>0</v>
      </c>
      <c r="K8" s="7">
        <v>0</v>
      </c>
      <c r="L8" s="7">
        <v>0</v>
      </c>
      <c r="M8" s="7">
        <v>22114180</v>
      </c>
      <c r="N8" s="7">
        <v>600000</v>
      </c>
      <c r="O8" s="7">
        <v>0</v>
      </c>
      <c r="P8" s="7">
        <v>930000</v>
      </c>
      <c r="Q8" s="7">
        <v>300000</v>
      </c>
      <c r="R8" s="7">
        <v>0</v>
      </c>
      <c r="S8" s="7">
        <f t="shared" si="0"/>
        <v>23944180</v>
      </c>
      <c r="T8" s="4">
        <v>0</v>
      </c>
      <c r="U8" s="3" t="s">
        <v>21</v>
      </c>
      <c r="V8" s="3" t="s">
        <v>22</v>
      </c>
      <c r="W8" s="1"/>
      <c r="X8" s="1"/>
      <c r="Y8" s="1"/>
      <c r="Z8" s="1"/>
      <c r="AA8" s="1"/>
      <c r="AB8" s="1"/>
      <c r="AC8" s="1"/>
      <c r="AD8" s="1"/>
      <c r="AE8" s="1"/>
    </row>
  </sheetData>
  <autoFilter ref="A1:AE8">
    <sortState ref="A2:AE8">
      <sortCondition ref="A2"/>
    </sortState>
  </autoFilter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Seymour Suazo</dc:creator>
  <cp:lastModifiedBy>Mauricio 2</cp:lastModifiedBy>
  <cp:lastPrinted>2017-06-13T15:34:00Z</cp:lastPrinted>
  <dcterms:created xsi:type="dcterms:W3CDTF">2017-06-06T21:50:18Z</dcterms:created>
  <dcterms:modified xsi:type="dcterms:W3CDTF">2017-07-14T17:04:55Z</dcterms:modified>
</cp:coreProperties>
</file>